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Лист1!$A$8:$M$9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Лист1!$A$15:$M$15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D24" i="1" l="1"/>
  <c r="D23" i="1"/>
  <c r="L8" i="1"/>
  <c r="K9" i="1" l="1"/>
  <c r="B5" i="2"/>
  <c r="L9" i="1" l="1"/>
  <c r="L10" i="1"/>
</calcChain>
</file>

<file path=xl/sharedStrings.xml><?xml version="1.0" encoding="utf-8"?>
<sst xmlns="http://schemas.openxmlformats.org/spreadsheetml/2006/main" count="53" uniqueCount="48">
  <si>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</si>
  <si>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</si>
  <si>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</si>
  <si>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</si>
  <si>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</si>
  <si>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</si>
  <si>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</si>
  <si>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</si>
  <si>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</si>
  <si>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</si>
  <si>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</si>
  <si>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</si>
  <si>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</si>
  <si>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</si>
  <si>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</si>
  <si>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</si>
  <si>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</si>
  <si>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</si>
  <si>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</si>
  <si>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</si>
  <si>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МАРШРУТИЗАТОРОВ ПРОМСВЯЗЬ</t>
  </si>
  <si>
    <t>, тел. , эл.почта:</t>
  </si>
  <si>
    <t/>
  </si>
  <si>
    <t>Ноябрь 2014</t>
  </si>
  <si>
    <t>Бадьина Лилия Альбертовна</t>
  </si>
  <si>
    <t>(347)221-57-43</t>
  </si>
  <si>
    <t>МАРШРУТИЗАТОР ПРОМСВЯЗЬ PS-530</t>
  </si>
  <si>
    <t>Универсальный маршрутизатор Промсвязь PS-530, ADSL2+/WAN Eth, 4Eth 10/100BT, WiFi b/g/n, TR-069, 1 USB. Комплектация: Маршрутизатор Промсвязь PS-530, адаптер питания, инструкция, гарантийный талон, сплиттер телефонный, кабель телефонный, кабель Ethernet.</t>
  </si>
  <si>
    <t>шт</t>
  </si>
  <si>
    <t>21 июля</t>
  </si>
  <si>
    <t>10 сентября</t>
  </si>
  <si>
    <t>1 ноября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</si>
  <si>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</si>
  <si>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</si>
  <si>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</si>
  <si>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</si>
  <si>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</si>
  <si>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</si>
  <si>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</si>
  <si>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39 010 800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</si>
  <si>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 xml:space="preserve"> 21 июля 2014г, 10 сентября 2014г, 1 ноября 2014г</t>
  </si>
  <si>
    <t>Куратор</t>
  </si>
  <si>
    <t>Начальник ОР</t>
  </si>
  <si>
    <t>Тимофеев И. А.</t>
  </si>
  <si>
    <t xml:space="preserve">ЛОТ </t>
  </si>
  <si>
    <t>Количество и сроки поставки</t>
  </si>
  <si>
    <t>Приложение №1</t>
  </si>
  <si>
    <t>OPEX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</si>
</sst>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6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/>
    </xf>
    <xf numFmtId="0" fontId="6" fillId="0" borderId="1" xfId="1" applyFont="1" applyBorder="1" applyAlignment="1">
      <alignment vertical="center"/>
    </xf>
    <xf numFmtId="165" fontId="0" fillId="0" borderId="1" xfId="0" applyNumberFormat="1" applyBorder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6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1" applyFont="1" applyFill="1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4"/>
  <sheetViews>
    <sheetView tabSelected="1" zoomScaleNormal="100" workbookViewId="0">
      <selection activeCell="H8" sqref="H8"/>
    </sheetView>
  </sheetViews>
  <sheetFormatPr defaultRowHeight="15" x14ac:dyDescent="0.25"/>
  <cols>
    <col min="1" max="1" width="0.85546875" customWidth="1"/>
    <col min="2" max="2" width="7.7109375" customWidth="1"/>
    <col min="3" max="3" width="18.85546875" customWidth="1"/>
    <col min="4" max="4" width="56.5703125" customWidth="1"/>
    <col min="7" max="7" width="13" customWidth="1"/>
    <col min="10" max="10" width="20.28515625" customWidth="1"/>
    <col min="11" max="11" width="16.85546875" customWidth="1"/>
    <col min="12" max="12" width="17.7109375" customWidth="1"/>
    <col min="13" max="13" width="3.28515625" customWidth="1"/>
  </cols>
  <sheetData>
    <row r="1" spans="1:18" x14ac:dyDescent="0.25">
      <c r="L1" s="16" t="s">
        <v>46</v>
      </c>
    </row>
    <row r="2" spans="1:18" x14ac:dyDescent="0.25">
      <c r="B2" s="42" t="s">
        <v>5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8" x14ac:dyDescent="0.25">
      <c r="B3" t="s">
        <v>44</v>
      </c>
      <c r="C3" s="10" t="s">
        <v>20</v>
      </c>
      <c r="D3" s="15"/>
      <c r="L3" s="16" t="s">
        <v>47</v>
      </c>
      <c r="M3" s="6"/>
    </row>
    <row r="4" spans="1:18" ht="15" customHeight="1" x14ac:dyDescent="0.25">
      <c r="B4" s="49" t="s">
        <v>0</v>
      </c>
      <c r="C4" s="49" t="s">
        <v>15</v>
      </c>
      <c r="D4" s="49" t="s">
        <v>1</v>
      </c>
      <c r="E4" s="49" t="s">
        <v>8</v>
      </c>
      <c r="F4" s="45" t="s">
        <v>45</v>
      </c>
      <c r="G4" s="45"/>
      <c r="H4" s="45"/>
      <c r="I4" s="45"/>
      <c r="J4" s="36" t="s">
        <v>11</v>
      </c>
      <c r="K4" s="39" t="s">
        <v>12</v>
      </c>
      <c r="L4" s="39" t="s">
        <v>16</v>
      </c>
      <c r="M4" s="6"/>
    </row>
    <row r="5" spans="1:18" s="5" customFormat="1" x14ac:dyDescent="0.25">
      <c r="B5" s="50"/>
      <c r="C5" s="50"/>
      <c r="D5" s="50"/>
      <c r="E5" s="50"/>
      <c r="F5" s="47" t="s">
        <v>9</v>
      </c>
      <c r="G5" s="48"/>
      <c r="H5" s="4" t="s">
        <v>10</v>
      </c>
      <c r="I5" s="49" t="s">
        <v>14</v>
      </c>
      <c r="J5" s="37"/>
      <c r="K5" s="40"/>
      <c r="L5" s="40"/>
    </row>
    <row r="6" spans="1:18" s="5" customFormat="1" ht="24.75" customHeight="1" x14ac:dyDescent="0.25">
      <c r="B6" s="51"/>
      <c r="C6" s="51"/>
      <c r="D6" s="51"/>
      <c r="E6" s="51"/>
      <c r="F6" s="24" t="s">
        <v>29</v>
      </c>
      <c r="G6" s="27" t="s">
        <v>30</v>
      </c>
      <c r="H6" s="24" t="s">
        <v>31</v>
      </c>
      <c r="I6" s="51"/>
      <c r="J6" s="38"/>
      <c r="K6" s="41"/>
      <c r="L6" s="41"/>
    </row>
    <row r="7" spans="1:18" x14ac:dyDescent="0.25">
      <c r="B7" s="1">
        <v>1</v>
      </c>
      <c r="C7" s="1">
        <v>2</v>
      </c>
      <c r="D7" s="1">
        <v>3</v>
      </c>
      <c r="E7" s="1">
        <v>4</v>
      </c>
      <c r="F7" s="9">
        <v>5</v>
      </c>
      <c r="G7" s="9">
        <v>6</v>
      </c>
      <c r="H7" s="9">
        <v>7</v>
      </c>
      <c r="I7" s="1">
        <v>8</v>
      </c>
      <c r="J7" s="9">
        <v>9</v>
      </c>
      <c r="K7" s="9">
        <v>10</v>
      </c>
      <c r="L7" s="9">
        <v>11</v>
      </c>
    </row>
    <row r="8" spans="1:18" ht="75" x14ac:dyDescent="0.25">
      <c r="A8" s="12"/>
      <c r="B8" s="11">
        <v>1</v>
      </c>
      <c r="C8" s="2" t="s">
        <v>26</v>
      </c>
      <c r="D8" s="2" t="s">
        <v>27</v>
      </c>
      <c r="E8" s="7" t="s">
        <v>28</v>
      </c>
      <c r="F8" s="21">
        <v>10000</v>
      </c>
      <c r="G8" s="21">
        <v>10000</v>
      </c>
      <c r="H8" s="21">
        <v>10000</v>
      </c>
      <c r="I8" s="21">
        <v>30000</v>
      </c>
      <c r="J8" s="8">
        <v>1102</v>
      </c>
      <c r="K8" s="8">
        <v>33060000</v>
      </c>
      <c r="L8" s="28">
        <f>K8*1.18</f>
        <v>39010800</v>
      </c>
      <c r="M8" s="12"/>
    </row>
    <row r="9" spans="1:18" x14ac:dyDescent="0.25">
      <c r="A9" s="12"/>
      <c r="B9" s="20"/>
      <c r="C9" s="13"/>
      <c r="D9" s="13"/>
      <c r="E9" s="14"/>
      <c r="F9" s="14"/>
      <c r="G9" s="14"/>
      <c r="H9" s="14"/>
      <c r="I9" s="14"/>
      <c r="J9" s="14"/>
      <c r="K9" s="30">
        <f>SUM($K$8)</f>
        <v>33060000</v>
      </c>
      <c r="L9" s="28">
        <f>K9*1.18</f>
        <v>39010800</v>
      </c>
      <c r="M9" s="12"/>
    </row>
    <row r="10" spans="1:18" s="12" customFormat="1" x14ac:dyDescent="0.25">
      <c r="B10" s="18"/>
      <c r="C10" s="19"/>
      <c r="D10" s="19"/>
      <c r="E10" s="18"/>
      <c r="F10" s="18"/>
      <c r="G10" s="18"/>
      <c r="H10" s="18"/>
      <c r="I10" s="18"/>
      <c r="J10" s="18"/>
      <c r="K10" s="18" t="s">
        <v>13</v>
      </c>
      <c r="L10" s="17">
        <f>K9*0.18</f>
        <v>5950800</v>
      </c>
    </row>
    <row r="11" spans="1:18" s="12" customFormat="1" x14ac:dyDescent="0.25">
      <c r="B11" s="43" t="s">
        <v>39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8" x14ac:dyDescent="0.25">
      <c r="B12" s="44" t="s">
        <v>2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8" x14ac:dyDescent="0.25">
      <c r="B13" s="43" t="s">
        <v>3</v>
      </c>
      <c r="C13" s="43"/>
      <c r="D13" s="44" t="s">
        <v>40</v>
      </c>
      <c r="E13" s="44"/>
      <c r="F13" s="44"/>
      <c r="G13" s="44"/>
      <c r="H13" s="44"/>
      <c r="I13" s="44"/>
      <c r="J13" s="44"/>
      <c r="K13" s="44"/>
      <c r="L13" s="44"/>
    </row>
    <row r="14" spans="1:18" ht="32.1" customHeight="1" x14ac:dyDescent="0.25">
      <c r="B14" s="29" t="s">
        <v>32</v>
      </c>
      <c r="C14" s="29"/>
      <c r="D14" s="35" t="s">
        <v>33</v>
      </c>
      <c r="E14" s="35"/>
      <c r="F14" s="35"/>
      <c r="G14" s="35"/>
      <c r="H14" s="35"/>
      <c r="I14" s="35"/>
      <c r="J14" s="35"/>
      <c r="K14" s="35"/>
      <c r="L14" s="35"/>
      <c r="M14" s="3"/>
      <c r="N14" s="3"/>
      <c r="O14" s="3"/>
      <c r="P14" s="3"/>
      <c r="Q14" s="3"/>
      <c r="R14" s="3"/>
    </row>
    <row r="15" spans="1:18" ht="94.5" customHeight="1" x14ac:dyDescent="0.25">
      <c r="A15" s="12"/>
      <c r="B15" s="34" t="s">
        <v>4</v>
      </c>
      <c r="C15" s="34"/>
      <c r="D15" s="46" t="s">
        <v>34</v>
      </c>
      <c r="E15" s="46"/>
      <c r="F15" s="46"/>
      <c r="G15" s="46"/>
      <c r="H15" s="46"/>
      <c r="I15" s="46"/>
      <c r="J15" s="46"/>
      <c r="K15" s="46"/>
      <c r="L15" s="46"/>
      <c r="M15" s="12"/>
    </row>
    <row r="16" spans="1:18" x14ac:dyDescent="0.25">
      <c r="A16" s="12"/>
      <c r="B16" s="34" t="s">
        <v>35</v>
      </c>
      <c r="C16" s="34"/>
      <c r="D16" s="35" t="s">
        <v>36</v>
      </c>
      <c r="E16" s="35"/>
      <c r="F16" s="35"/>
      <c r="G16" s="35"/>
      <c r="H16" s="35"/>
      <c r="I16" s="35"/>
      <c r="J16" s="35"/>
      <c r="K16" s="35"/>
      <c r="L16" s="35"/>
      <c r="M16" s="12"/>
    </row>
    <row r="17" spans="1:13" s="12" customFormat="1" x14ac:dyDescent="0.25">
      <c r="B17" s="34" t="s">
        <v>37</v>
      </c>
      <c r="C17" s="34"/>
      <c r="D17" s="35" t="s">
        <v>38</v>
      </c>
      <c r="E17" s="35"/>
      <c r="F17" s="35"/>
      <c r="G17" s="35"/>
      <c r="H17" s="35"/>
      <c r="I17" s="35"/>
      <c r="J17" s="35"/>
      <c r="K17" s="35"/>
      <c r="L17" s="35"/>
    </row>
    <row r="18" spans="1:13" s="12" customFormat="1" x14ac:dyDescent="0.25">
      <c r="A18"/>
      <c r="B18" s="34"/>
      <c r="C18" s="34"/>
      <c r="D18" s="35"/>
      <c r="E18" s="35"/>
      <c r="F18" s="35"/>
      <c r="G18" s="35"/>
      <c r="H18" s="35"/>
      <c r="I18" s="35"/>
      <c r="J18" s="35"/>
      <c r="K18" s="35"/>
      <c r="L18" s="35"/>
      <c r="M18"/>
    </row>
    <row r="19" spans="1:13" ht="34.5" customHeight="1" x14ac:dyDescent="0.25"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</row>
    <row r="20" spans="1:13" ht="19.5" customHeight="1" x14ac:dyDescent="0.25">
      <c r="A20" s="12"/>
      <c r="B20" s="22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12"/>
    </row>
    <row r="21" spans="1:13" s="12" customFormat="1" ht="19.5" customHeight="1" x14ac:dyDescent="0.25">
      <c r="B21" s="31" t="s">
        <v>41</v>
      </c>
      <c r="C21" s="32" t="s">
        <v>42</v>
      </c>
      <c r="D21" s="33" t="s">
        <v>43</v>
      </c>
      <c r="E21" s="31"/>
      <c r="F21" s="31"/>
      <c r="G21" s="31"/>
      <c r="H21" s="31"/>
      <c r="I21" s="31"/>
      <c r="J21" s="31"/>
    </row>
    <row r="22" spans="1:13" s="12" customFormat="1" ht="19.5" customHeight="1" x14ac:dyDescent="0.25">
      <c r="B22" s="31"/>
      <c r="C22" s="31"/>
      <c r="D22" s="31"/>
      <c r="E22" s="31"/>
      <c r="F22" s="31"/>
      <c r="G22" s="31"/>
      <c r="H22" s="31"/>
      <c r="I22" s="31"/>
      <c r="J22" s="31"/>
    </row>
    <row r="23" spans="1:13" s="12" customFormat="1" x14ac:dyDescent="0.25">
      <c r="B23" s="31"/>
      <c r="C23" s="32" t="s">
        <v>6</v>
      </c>
      <c r="D23" s="32" t="str">
        <f>Query2_USERN</f>
        <v>Бадьина Лилия Альбертовна</v>
      </c>
      <c r="E23" s="31"/>
      <c r="F23" s="31"/>
      <c r="G23" s="31"/>
      <c r="H23" s="31"/>
      <c r="I23" s="31"/>
      <c r="J23" s="31"/>
    </row>
    <row r="24" spans="1:13" s="12" customFormat="1" ht="18" customHeight="1" x14ac:dyDescent="0.25">
      <c r="B24" s="31"/>
      <c r="C24" s="32" t="s">
        <v>7</v>
      </c>
      <c r="D24" s="32" t="str">
        <f>Query2_USERT</f>
        <v>(347)221-57-43</v>
      </c>
      <c r="E24" s="31"/>
      <c r="F24" s="31"/>
      <c r="G24" s="31"/>
      <c r="H24" s="31"/>
      <c r="I24" s="31"/>
      <c r="J24" s="31"/>
    </row>
  </sheetData>
  <mergeCells count="22">
    <mergeCell ref="B2:L2"/>
    <mergeCell ref="B13:C13"/>
    <mergeCell ref="B12:L12"/>
    <mergeCell ref="B11:L11"/>
    <mergeCell ref="B16:C16"/>
    <mergeCell ref="F4:I4"/>
    <mergeCell ref="D13:L13"/>
    <mergeCell ref="B15:C15"/>
    <mergeCell ref="D15:L15"/>
    <mergeCell ref="D14:L14"/>
    <mergeCell ref="D16:L16"/>
    <mergeCell ref="F5:G5"/>
    <mergeCell ref="B4:B6"/>
    <mergeCell ref="C4:C6"/>
    <mergeCell ref="D4:D6"/>
    <mergeCell ref="E4:E6"/>
    <mergeCell ref="B17:C19"/>
    <mergeCell ref="D17:L19"/>
    <mergeCell ref="J4:J6"/>
    <mergeCell ref="K4:K6"/>
    <mergeCell ref="L4:L6"/>
    <mergeCell ref="I5:I6"/>
  </mergeCells>
  <pageMargins left="0.78740157480314965" right="0.39370078740157483" top="0.78740157480314965" bottom="0.39370078740157483" header="0.31496062992125984" footer="0.31496062992125984"/>
  <pageSetup paperSize="9" scale="7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5" t="s">
        <v>17</v>
      </c>
      <c r="B5" t="e">
        <f>XLR_ERRNAME</f>
        <v>#NAME?</v>
      </c>
    </row>
    <row r="6" spans="1:14" x14ac:dyDescent="0.25">
      <c r="A6" t="s">
        <v>18</v>
      </c>
      <c r="B6">
        <v>5187</v>
      </c>
      <c r="C6" s="26" t="s">
        <v>19</v>
      </c>
      <c r="D6">
        <v>2643</v>
      </c>
      <c r="E6" s="26" t="s">
        <v>20</v>
      </c>
      <c r="F6" s="26" t="s">
        <v>21</v>
      </c>
      <c r="G6" s="26" t="s">
        <v>22</v>
      </c>
      <c r="H6" s="26" t="s">
        <v>22</v>
      </c>
      <c r="I6" s="26" t="s">
        <v>22</v>
      </c>
      <c r="J6" s="26" t="s">
        <v>20</v>
      </c>
      <c r="K6" s="26" t="s">
        <v>23</v>
      </c>
      <c r="L6" s="26" t="s">
        <v>24</v>
      </c>
      <c r="M6" s="26" t="s">
        <v>25</v>
      </c>
      <c r="N6" s="2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2014-04-09T02:52:30Z</cp:lastPrinted>
  <dcterms:created xsi:type="dcterms:W3CDTF">2013-12-19T08:11:42Z</dcterms:created>
  <dcterms:modified xsi:type="dcterms:W3CDTF">2014-04-10T09:06:55Z</dcterms:modified>
</cp:coreProperties>
</file>